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mc:AlternateContent xmlns:mc="http://schemas.openxmlformats.org/markup-compatibility/2006">
    <mc:Choice Requires="x15">
      <x15ac:absPath xmlns:x15ac="http://schemas.microsoft.com/office/spreadsheetml/2010/11/ac" url="D:\0726-2022玺睿\2022\01工程咨询\01咨询\02威远\04威远县人民医院新区医院建设项目\信息披露—威远县人民医院新区医院建设项目（4000万元）\"/>
    </mc:Choice>
  </mc:AlternateContent>
  <xr:revisionPtr revIDLastSave="0" documentId="13_ncr:1_{534B8639-D954-4C14-AFB5-7600BDA76436}" xr6:coauthVersionLast="47" xr6:coauthVersionMax="47" xr10:uidLastSave="{00000000-0000-0000-0000-000000000000}"/>
  <bookViews>
    <workbookView xWindow="-120" yWindow="-120" windowWidth="29040" windowHeight="15720" xr2:uid="{00000000-000D-0000-FFFF-FFFF00000000}"/>
  </bookViews>
  <sheets>
    <sheet name="项目详细信息" sheetId="2" r:id="rId1"/>
  </sheets>
  <definedNames>
    <definedName name="_xlnm.Print_Area" localSheetId="0">项目详细信息!$A$1:$M$33</definedName>
  </definedNames>
  <calcPr calcId="191029" iterate="1"/>
</workbook>
</file>

<file path=xl/calcChain.xml><?xml version="1.0" encoding="utf-8"?>
<calcChain xmlns="http://schemas.openxmlformats.org/spreadsheetml/2006/main">
  <c r="D12" i="2" l="1"/>
  <c r="D10" i="2" s="1"/>
  <c r="D19" i="2"/>
  <c r="D29" i="2" l="1"/>
  <c r="D31" i="2"/>
  <c r="K27" i="2" l="1"/>
  <c r="K28" i="2"/>
  <c r="K29" i="2"/>
  <c r="K30" i="2"/>
  <c r="K31" i="2"/>
</calcChain>
</file>

<file path=xl/sharedStrings.xml><?xml version="1.0" encoding="utf-8"?>
<sst xmlns="http://schemas.openxmlformats.org/spreadsheetml/2006/main" count="271" uniqueCount="72">
  <si>
    <t>项目名称</t>
  </si>
  <si>
    <t>项目收益预测依据</t>
  </si>
  <si>
    <t/>
  </si>
  <si>
    <t>项目简要描述</t>
  </si>
  <si>
    <t>项目建设期</t>
  </si>
  <si>
    <t>项目运营期</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</si>
  <si>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</si>
  <si>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</si>
  <si>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</si>
  <si>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</si>
  <si>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</si>
  <si>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</si>
  <si>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</si>
  <si>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</si>
  <si>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</si>
  <si>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</si>
  <si>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</si>
  <si>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</si>
  <si>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</si>
  <si>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债券存续期内项目分年收益</t>
  </si>
  <si>
    <t>2029年</t>
  </si>
  <si>
    <t>2030年</t>
  </si>
  <si>
    <t>2031年</t>
  </si>
  <si>
    <t>2032年</t>
  </si>
  <si>
    <t>2033年</t>
  </si>
  <si>
    <t>2034年</t>
  </si>
  <si>
    <t>2035年</t>
  </si>
  <si>
    <t>2036年</t>
  </si>
  <si>
    <t>2037年</t>
  </si>
  <si>
    <t>2038年</t>
  </si>
  <si>
    <t>2039年</t>
  </si>
  <si>
    <t>2040年</t>
  </si>
  <si>
    <t>2042年</t>
  </si>
  <si>
    <t>2043年</t>
  </si>
  <si>
    <t>2044年</t>
  </si>
  <si>
    <t>2045年</t>
  </si>
  <si>
    <t>2046年</t>
  </si>
  <si>
    <t>2047年</t>
  </si>
  <si>
    <t>2048年</t>
  </si>
  <si>
    <t>2049年</t>
  </si>
  <si>
    <t>2050年</t>
  </si>
  <si>
    <t>2051年</t>
  </si>
  <si>
    <t>2052年</t>
  </si>
  <si>
    <t>2053年</t>
  </si>
  <si>
    <t>2054年</t>
  </si>
  <si>
    <t>2055年</t>
  </si>
  <si>
    <t>2056年</t>
  </si>
  <si>
    <t>2057年</t>
  </si>
  <si>
    <t>注：1.本表中项目总收益指的是债券存续期内的项目总收益。
    2.历史年度的项目收益填写实际数据，未来年度的项目收益填写预测数据。</t>
  </si>
  <si>
    <t>医疗卫生</t>
  </si>
  <si>
    <t>项目产生的门诊及住院收入按照第七次人口普查数据、《2021年四川省卫生健康事业发展统计公报》披露的二级医院人均门诊费用以及住院费用结合实际调整后进行测算。</t>
    <phoneticPr fontId="4" type="noConversion"/>
  </si>
  <si>
    <t>主要内容为建设威远县人民医院住院和医技大楼、传染病病区大楼及配套用房和设备设施等及消毒供应室、洗浆房、液氧站、中心负压、污水处理、食堂等配套用房，住院医技楼共1200张床位。建设建筑面积11.3万平方米。完善地上停车场、水电气管网等基础设施。采购相关医疗设备及信息化、物流传送、洗消等配套设施设备，完善其他配套设施建设等。</t>
    <phoneticPr fontId="4" type="noConversion"/>
  </si>
  <si>
    <t>威远县人民医院新区医院建设项目</t>
    <phoneticPr fontId="4" type="noConversion"/>
  </si>
  <si>
    <t>2041年</t>
    <phoneticPr fontId="4" type="noConversion"/>
  </si>
  <si>
    <t>三、项目详细信息</t>
  </si>
  <si>
    <t>项目1</t>
    <phoneticPr fontId="4" type="noConversion"/>
  </si>
  <si>
    <t>项目类型</t>
    <phoneticPr fontId="4" type="noConversion"/>
  </si>
  <si>
    <t>本只专项债券中用于该项目的金额</t>
    <phoneticPr fontId="4" type="noConversion"/>
  </si>
  <si>
    <t>债券存续期内项目总投资</t>
    <phoneticPr fontId="4" type="noConversion"/>
  </si>
  <si>
    <t>债券存续期内项目总收益</t>
    <phoneticPr fontId="4" type="noConversion"/>
  </si>
  <si>
    <t>债券存续期内项目总债务融资本息</t>
    <phoneticPr fontId="4" type="noConversion"/>
  </si>
  <si>
    <t>债券存续期内项目总债务融资本金</t>
    <phoneticPr fontId="4" type="noConversion"/>
  </si>
  <si>
    <t>债券存续期内项目总地方债券融资本息</t>
    <phoneticPr fontId="4" type="noConversion"/>
  </si>
  <si>
    <t>债券存续期内项目总地方债券融资本金</t>
    <phoneticPr fontId="4" type="noConversion"/>
  </si>
  <si>
    <t>债券存续期内项目总收益/项目总投资</t>
    <phoneticPr fontId="4" type="noConversion"/>
  </si>
  <si>
    <t>债券存续期内项目总收益/项目总债务融资本息</t>
    <phoneticPr fontId="4" type="noConversion"/>
  </si>
  <si>
    <t>债券存续期内项目总收益/项目总债务融资本金</t>
    <phoneticPr fontId="4" type="noConversion"/>
  </si>
  <si>
    <t>债券存续期内项目总收益/项目总地方债券融资本息</t>
    <phoneticPr fontId="4" type="noConversion"/>
  </si>
  <si>
    <t>债券存续期内项目总收益/项目总地方债券融资本金</t>
    <phoneticPr fontId="4" type="noConversion"/>
  </si>
  <si>
    <t>2024年3月-2027年3月</t>
    <phoneticPr fontId="4" type="noConversion"/>
  </si>
  <si>
    <t>2027年4月-2045年4月</t>
    <phoneticPr fontId="4" type="noConversion"/>
  </si>
  <si>
    <t>0.4000亿</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</si>
</sst>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00&quot;亿&quot;"/>
  </numFmts>
  <fonts count="7" x14ac:knownFonts="1">
    <font>
      <sz val="12"/>
      <name val="宋体"/>
      <charset val="134"/>
    </font>
    <font>
      <sz val="11"/>
      <color indexed="8"/>
      <name val="宋体"/>
      <family val="3"/>
      <charset val="134"/>
    </font>
    <font>
      <sz val="11"/>
      <color theme="1"/>
      <name val="宋体"/>
      <family val="3"/>
      <charset val="134"/>
      <scheme val="minor"/>
    </font>
    <font>
      <sz val="12"/>
      <name val="宋体"/>
      <family val="3"/>
      <charset val="134"/>
    </font>
    <font>
      <sz val="9"/>
      <name val="宋体"/>
      <family val="3"/>
      <charset val="134"/>
    </font>
    <font>
      <sz val="10"/>
      <color theme="1"/>
      <name val="Arial Narrow"/>
      <family val="2"/>
    </font>
    <font>
      <b/>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s>
  <cellStyleXfs count="4">
    <xf numFmtId="0" fontId="0" fillId="0" borderId="0">
      <alignment vertical="center"/>
    </xf>
    <xf numFmtId="0" fontId="2" fillId="0" borderId="0">
      <alignment vertical="center"/>
    </xf>
    <xf numFmtId="0" fontId="3" fillId="0" borderId="0"/>
    <xf numFmtId="43" fontId="5" fillId="0" borderId="0" applyFont="0" applyFill="0" applyBorder="0" applyAlignment="0" applyProtection="0">
      <alignment vertical="center"/>
    </xf>
  </cellStyleXfs>
  <cellXfs count="47">
    <xf numFmtId="0" fontId="0" fillId="0" borderId="0" xfId="0">
      <alignment vertical="center"/>
    </xf>
    <xf numFmtId="0" fontId="2" fillId="0" borderId="1" xfId="1" applyBorder="1" applyAlignment="1">
      <alignment horizontal="center" vertical="center"/>
    </xf>
    <xf numFmtId="0" fontId="2" fillId="0" borderId="3" xfId="1" applyBorder="1" applyAlignment="1">
      <alignment horizontal="center" vertical="center"/>
    </xf>
    <xf numFmtId="176" fontId="2" fillId="0" borderId="1" xfId="1" applyNumberFormat="1" applyBorder="1" applyAlignment="1">
      <alignment horizontal="center" vertical="center"/>
    </xf>
    <xf numFmtId="0" fontId="2" fillId="0" borderId="4" xfId="1" applyBorder="1" applyAlignment="1">
      <alignment horizontal="center" vertical="center"/>
    </xf>
    <xf numFmtId="176" fontId="2" fillId="0" borderId="1" xfId="1" applyNumberFormat="1" applyBorder="1">
      <alignment vertical="center"/>
    </xf>
    <xf numFmtId="0" fontId="2" fillId="0" borderId="8" xfId="1" applyBorder="1" applyAlignment="1">
      <alignment horizontal="center" vertical="center"/>
    </xf>
    <xf numFmtId="0" fontId="2" fillId="0" borderId="9" xfId="1" applyBorder="1" applyAlignment="1">
      <alignment horizontal="center" vertical="center"/>
    </xf>
    <xf numFmtId="0" fontId="2" fillId="0" borderId="0" xfId="1" applyAlignment="1">
      <alignment horizontal="center" vertical="center"/>
    </xf>
    <xf numFmtId="0" fontId="2" fillId="0" borderId="3" xfId="1" applyBorder="1">
      <alignment vertical="center"/>
    </xf>
    <xf numFmtId="0" fontId="0" fillId="0" borderId="8" xfId="0" applyBorder="1">
      <alignment vertical="center"/>
    </xf>
    <xf numFmtId="0" fontId="0" fillId="0" borderId="9" xfId="0" applyBorder="1">
      <alignment vertical="center"/>
    </xf>
    <xf numFmtId="0" fontId="6" fillId="0" borderId="0" xfId="1" applyFont="1">
      <alignment vertical="center"/>
    </xf>
    <xf numFmtId="0" fontId="2" fillId="0" borderId="2" xfId="1" applyBorder="1" applyAlignment="1">
      <alignment horizontal="center" vertical="center"/>
    </xf>
    <xf numFmtId="0" fontId="2" fillId="0" borderId="3" xfId="1" applyBorder="1" applyAlignment="1">
      <alignment horizontal="center" vertical="center"/>
    </xf>
    <xf numFmtId="0" fontId="2" fillId="0" borderId="4" xfId="1" applyBorder="1" applyAlignment="1">
      <alignment horizontal="center" vertical="center"/>
    </xf>
    <xf numFmtId="176" fontId="2" fillId="0" borderId="2" xfId="1" applyNumberFormat="1" applyBorder="1" applyAlignment="1">
      <alignment horizontal="center" vertical="center"/>
    </xf>
    <xf numFmtId="176" fontId="2" fillId="0" borderId="4" xfId="1" applyNumberFormat="1" applyBorder="1" applyAlignment="1">
      <alignment horizontal="center" vertical="center"/>
    </xf>
    <xf numFmtId="176" fontId="2" fillId="0" borderId="3" xfId="1" applyNumberFormat="1" applyBorder="1" applyAlignment="1">
      <alignment horizontal="center" vertical="center"/>
    </xf>
    <xf numFmtId="0" fontId="2" fillId="0" borderId="1" xfId="1" applyBorder="1" applyAlignment="1">
      <alignment horizontal="center" vertical="center"/>
    </xf>
    <xf numFmtId="0" fontId="2" fillId="0" borderId="5" xfId="1" applyBorder="1" applyAlignment="1">
      <alignment horizontal="center" vertical="center"/>
    </xf>
    <xf numFmtId="0" fontId="2" fillId="0" borderId="6" xfId="1" applyBorder="1" applyAlignment="1">
      <alignment horizontal="center" vertical="center"/>
    </xf>
    <xf numFmtId="0" fontId="2" fillId="0" borderId="7" xfId="1" applyBorder="1" applyAlignment="1">
      <alignment horizontal="center" vertical="center"/>
    </xf>
    <xf numFmtId="0" fontId="2" fillId="0" borderId="1" xfId="1" applyBorder="1" applyAlignment="1">
      <alignment horizontal="left" vertical="center"/>
    </xf>
    <xf numFmtId="0" fontId="2" fillId="2" borderId="2" xfId="1" applyFill="1" applyBorder="1" applyAlignment="1">
      <alignment horizontal="left" vertical="center"/>
    </xf>
    <xf numFmtId="0" fontId="2" fillId="2" borderId="3" xfId="1" applyFill="1" applyBorder="1" applyAlignment="1">
      <alignment horizontal="left" vertical="center"/>
    </xf>
    <xf numFmtId="0" fontId="2" fillId="2" borderId="4" xfId="1" applyFill="1" applyBorder="1" applyAlignment="1">
      <alignment horizontal="left" vertical="center"/>
    </xf>
    <xf numFmtId="0" fontId="2" fillId="2" borderId="2" xfId="1" applyFill="1" applyBorder="1" applyAlignment="1">
      <alignment horizontal="center" vertical="center"/>
    </xf>
    <xf numFmtId="0" fontId="2" fillId="2" borderId="3" xfId="1" applyFill="1" applyBorder="1" applyAlignment="1">
      <alignment horizontal="center" vertical="center"/>
    </xf>
    <xf numFmtId="0" fontId="2" fillId="2" borderId="4" xfId="1" applyFill="1" applyBorder="1" applyAlignment="1">
      <alignment horizontal="center" vertical="center"/>
    </xf>
    <xf numFmtId="0" fontId="2" fillId="0" borderId="2" xfId="1" applyBorder="1" applyAlignment="1">
      <alignment horizontal="left" vertical="center"/>
    </xf>
    <xf numFmtId="0" fontId="2" fillId="0" borderId="3" xfId="1" applyBorder="1" applyAlignment="1">
      <alignment horizontal="left" vertical="center"/>
    </xf>
    <xf numFmtId="0" fontId="2" fillId="0" borderId="4" xfId="1" applyBorder="1" applyAlignment="1">
      <alignment horizontal="left" vertical="center"/>
    </xf>
    <xf numFmtId="0" fontId="1" fillId="0" borderId="2" xfId="1" applyFont="1" applyBorder="1" applyAlignment="1">
      <alignment horizontal="center" vertical="center"/>
    </xf>
    <xf numFmtId="0" fontId="2" fillId="0" borderId="2" xfId="1" applyBorder="1" applyAlignment="1">
      <alignment horizontal="center" vertical="center" wrapText="1"/>
    </xf>
    <xf numFmtId="0" fontId="2" fillId="0" borderId="3" xfId="1" applyBorder="1" applyAlignment="1">
      <alignment horizontal="center" vertical="center" wrapText="1"/>
    </xf>
    <xf numFmtId="0" fontId="2" fillId="0" borderId="4" xfId="1" applyBorder="1" applyAlignment="1">
      <alignment horizontal="center" vertical="center" wrapText="1"/>
    </xf>
    <xf numFmtId="0" fontId="2" fillId="0" borderId="2" xfId="1" applyBorder="1" applyAlignment="1">
      <alignment vertical="center" wrapText="1"/>
    </xf>
    <xf numFmtId="0" fontId="2" fillId="0" borderId="3" xfId="1" applyBorder="1" applyAlignment="1">
      <alignment vertical="center" wrapText="1"/>
    </xf>
    <xf numFmtId="0" fontId="2" fillId="0" borderId="4" xfId="1" applyBorder="1" applyAlignment="1">
      <alignment vertical="center" wrapText="1"/>
    </xf>
    <xf numFmtId="176" fontId="2" fillId="0" borderId="1" xfId="1" applyNumberForma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2" fontId="0" fillId="0" borderId="1" xfId="0" applyNumberFormat="1" applyBorder="1" applyAlignment="1">
      <alignment horizontal="center" vertical="center"/>
    </xf>
    <xf numFmtId="0" fontId="2" fillId="0" borderId="9" xfId="1" applyBorder="1" applyAlignment="1">
      <alignment horizontal="left" vertical="center" wrapText="1"/>
    </xf>
  </cellXfs>
  <cellStyles count="4">
    <cellStyle name="常规" xfId="0" builtinId="0"/>
    <cellStyle name="常规 2 2 3" xfId="1" xr:uid="{00000000-0005-0000-0000-000001000000}"/>
    <cellStyle name="常规 2 5 2" xfId="2" xr:uid="{00000000-0005-0000-0000-000002000000}"/>
    <cellStyle name="千位分隔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3"/>
  <sheetViews>
    <sheetView tabSelected="1" topLeftCell="A3" zoomScale="70" zoomScaleNormal="70" workbookViewId="0">
      <selection activeCell="T19" sqref="T19"/>
    </sheetView>
  </sheetViews>
  <sheetFormatPr defaultColWidth="9" defaultRowHeight="14.25" x14ac:dyDescent="0.15"/>
  <cols>
    <col min="1" max="1" width="15.5" customWidth="1"/>
    <col min="2" max="2" width="12.75" bestFit="1" customWidth="1"/>
    <col min="3" max="3" width="20.25" customWidth="1"/>
    <col min="4" max="4" width="18.25" customWidth="1"/>
    <col min="5" max="5" width="13.75" bestFit="1" customWidth="1"/>
    <col min="6" max="6" width="13.875" bestFit="1" customWidth="1"/>
    <col min="7" max="7" width="10.5" bestFit="1" customWidth="1"/>
    <col min="8" max="8" width="12.75" bestFit="1" customWidth="1"/>
    <col min="9" max="9" width="10.5" bestFit="1" customWidth="1"/>
    <col min="10" max="10" width="12.75" bestFit="1" customWidth="1"/>
  </cols>
  <sheetData>
    <row r="1" spans="1:13" ht="19.5" customHeight="1" x14ac:dyDescent="0.15"/>
    <row r="2" spans="1:13" ht="19.5" customHeight="1" x14ac:dyDescent="0.15">
      <c r="A2" s="12" t="s">
        <v>54</v>
      </c>
    </row>
    <row r="3" spans="1:13" ht="19.5" customHeight="1" x14ac:dyDescent="0.15">
      <c r="A3" s="12" t="s">
        <v>55</v>
      </c>
    </row>
    <row r="4" spans="1:13" ht="24.95" customHeight="1" x14ac:dyDescent="0.15">
      <c r="A4" s="23" t="s">
        <v>0</v>
      </c>
      <c r="B4" s="23" t="s">
        <v>2</v>
      </c>
      <c r="C4" s="23" t="s">
        <v>2</v>
      </c>
      <c r="D4" s="19" t="s">
        <v>52</v>
      </c>
      <c r="E4" s="19" t="s">
        <v>2</v>
      </c>
      <c r="F4" s="19" t="s">
        <v>2</v>
      </c>
      <c r="G4" s="19" t="s">
        <v>2</v>
      </c>
      <c r="H4" s="19" t="s">
        <v>2</v>
      </c>
      <c r="I4" s="19" t="s">
        <v>2</v>
      </c>
      <c r="J4" s="19" t="s">
        <v>2</v>
      </c>
      <c r="K4" s="19" t="s">
        <v>2</v>
      </c>
      <c r="L4" s="19" t="s">
        <v>2</v>
      </c>
      <c r="M4" s="19" t="s">
        <v>2</v>
      </c>
    </row>
    <row r="5" spans="1:13" ht="24.95" customHeight="1" x14ac:dyDescent="0.15">
      <c r="A5" s="24" t="s">
        <v>56</v>
      </c>
      <c r="B5" s="25" t="s">
        <v>2</v>
      </c>
      <c r="C5" s="26" t="s">
        <v>2</v>
      </c>
      <c r="D5" s="27" t="s">
        <v>49</v>
      </c>
      <c r="E5" s="28" t="s">
        <v>2</v>
      </c>
      <c r="F5" s="28" t="s">
        <v>2</v>
      </c>
      <c r="G5" s="28" t="s">
        <v>2</v>
      </c>
      <c r="H5" s="28" t="s">
        <v>2</v>
      </c>
      <c r="I5" s="28" t="s">
        <v>2</v>
      </c>
      <c r="J5" s="28" t="s">
        <v>2</v>
      </c>
      <c r="K5" s="28" t="s">
        <v>2</v>
      </c>
      <c r="L5" s="28" t="s">
        <v>2</v>
      </c>
      <c r="M5" s="29" t="s">
        <v>2</v>
      </c>
    </row>
    <row r="6" spans="1:13" ht="24.95" customHeight="1" x14ac:dyDescent="0.15">
      <c r="A6" s="24" t="s">
        <v>57</v>
      </c>
      <c r="B6" s="25"/>
      <c r="C6" s="26"/>
      <c r="D6" s="34" t="s">
        <v>71</v>
      </c>
      <c r="E6" s="35"/>
      <c r="F6" s="35"/>
      <c r="G6" s="35"/>
      <c r="H6" s="35"/>
      <c r="I6" s="35"/>
      <c r="J6" s="35"/>
      <c r="K6" s="35"/>
      <c r="L6" s="35"/>
      <c r="M6" s="36"/>
    </row>
    <row r="7" spans="1:13" ht="45.75" customHeight="1" x14ac:dyDescent="0.15">
      <c r="A7" s="30" t="s">
        <v>3</v>
      </c>
      <c r="B7" s="31" t="s">
        <v>2</v>
      </c>
      <c r="C7" s="32" t="s">
        <v>2</v>
      </c>
      <c r="D7" s="37" t="s">
        <v>51</v>
      </c>
      <c r="E7" s="38" t="s">
        <v>2</v>
      </c>
      <c r="F7" s="38" t="s">
        <v>2</v>
      </c>
      <c r="G7" s="38" t="s">
        <v>2</v>
      </c>
      <c r="H7" s="38" t="s">
        <v>2</v>
      </c>
      <c r="I7" s="38" t="s">
        <v>2</v>
      </c>
      <c r="J7" s="38" t="s">
        <v>2</v>
      </c>
      <c r="K7" s="38" t="s">
        <v>2</v>
      </c>
      <c r="L7" s="38" t="s">
        <v>2</v>
      </c>
      <c r="M7" s="39" t="s">
        <v>2</v>
      </c>
    </row>
    <row r="8" spans="1:13" ht="20.100000000000001" customHeight="1" x14ac:dyDescent="0.15">
      <c r="A8" s="30" t="s">
        <v>4</v>
      </c>
      <c r="B8" s="31" t="s">
        <v>2</v>
      </c>
      <c r="C8" s="32" t="s">
        <v>2</v>
      </c>
      <c r="D8" s="33" t="s">
        <v>69</v>
      </c>
      <c r="E8" s="14" t="s">
        <v>2</v>
      </c>
      <c r="F8" s="14" t="s">
        <v>2</v>
      </c>
      <c r="G8" s="14" t="s">
        <v>2</v>
      </c>
      <c r="H8" s="14" t="s">
        <v>2</v>
      </c>
      <c r="I8" s="14" t="s">
        <v>2</v>
      </c>
      <c r="J8" s="14" t="s">
        <v>2</v>
      </c>
      <c r="K8" s="14" t="s">
        <v>2</v>
      </c>
      <c r="L8" s="14" t="s">
        <v>2</v>
      </c>
      <c r="M8" s="15" t="s">
        <v>2</v>
      </c>
    </row>
    <row r="9" spans="1:13" ht="20.100000000000001" customHeight="1" x14ac:dyDescent="0.15">
      <c r="A9" s="30" t="s">
        <v>5</v>
      </c>
      <c r="B9" s="31" t="s">
        <v>2</v>
      </c>
      <c r="C9" s="32" t="s">
        <v>2</v>
      </c>
      <c r="D9" s="33" t="s">
        <v>70</v>
      </c>
      <c r="E9" s="14" t="s">
        <v>2</v>
      </c>
      <c r="F9" s="14" t="s">
        <v>2</v>
      </c>
      <c r="G9" s="14" t="s">
        <v>2</v>
      </c>
      <c r="H9" s="14" t="s">
        <v>2</v>
      </c>
      <c r="I9" s="14" t="s">
        <v>2</v>
      </c>
      <c r="J9" s="14" t="s">
        <v>2</v>
      </c>
      <c r="K9" s="14" t="s">
        <v>2</v>
      </c>
      <c r="L9" s="14" t="s">
        <v>2</v>
      </c>
      <c r="M9" s="15" t="s">
        <v>2</v>
      </c>
    </row>
    <row r="10" spans="1:13" ht="20.100000000000001" customHeight="1" x14ac:dyDescent="0.15">
      <c r="A10" s="23" t="s">
        <v>58</v>
      </c>
      <c r="B10" s="23" t="s">
        <v>2</v>
      </c>
      <c r="C10" s="23" t="s">
        <v>2</v>
      </c>
      <c r="D10" s="40">
        <f>D11+D12</f>
        <v>9</v>
      </c>
      <c r="E10" s="40" t="s">
        <v>2</v>
      </c>
      <c r="F10" s="40" t="s">
        <v>2</v>
      </c>
      <c r="G10" s="40" t="s">
        <v>2</v>
      </c>
      <c r="H10" s="40" t="s">
        <v>2</v>
      </c>
      <c r="I10" s="40" t="s">
        <v>2</v>
      </c>
      <c r="J10" s="40" t="s">
        <v>2</v>
      </c>
      <c r="K10" s="40" t="s">
        <v>2</v>
      </c>
      <c r="L10" s="40" t="s">
        <v>2</v>
      </c>
      <c r="M10" s="40" t="s">
        <v>2</v>
      </c>
    </row>
    <row r="11" spans="1:13" ht="21" customHeight="1" x14ac:dyDescent="0.15">
      <c r="A11" s="13" t="s">
        <v>6</v>
      </c>
      <c r="B11" s="14" t="s">
        <v>2</v>
      </c>
      <c r="C11" s="15" t="s">
        <v>2</v>
      </c>
      <c r="D11" s="16">
        <v>4.5</v>
      </c>
      <c r="E11" s="18" t="s">
        <v>2</v>
      </c>
      <c r="F11" s="18" t="s">
        <v>2</v>
      </c>
      <c r="G11" s="18" t="s">
        <v>2</v>
      </c>
      <c r="H11" s="18" t="s">
        <v>2</v>
      </c>
      <c r="I11" s="18" t="s">
        <v>2</v>
      </c>
      <c r="J11" s="18" t="s">
        <v>2</v>
      </c>
      <c r="K11" s="18" t="s">
        <v>2</v>
      </c>
      <c r="L11" s="18" t="s">
        <v>2</v>
      </c>
      <c r="M11" s="17" t="s">
        <v>2</v>
      </c>
    </row>
    <row r="12" spans="1:13" ht="21" customHeight="1" x14ac:dyDescent="0.15">
      <c r="A12" s="19" t="s">
        <v>7</v>
      </c>
      <c r="B12" s="19" t="s">
        <v>2</v>
      </c>
      <c r="C12" s="19" t="s">
        <v>2</v>
      </c>
      <c r="D12" s="16">
        <f>G16+H16+I16</f>
        <v>4.5</v>
      </c>
      <c r="E12" s="18" t="s">
        <v>2</v>
      </c>
      <c r="F12" s="18" t="s">
        <v>2</v>
      </c>
      <c r="G12" s="18" t="s">
        <v>2</v>
      </c>
      <c r="H12" s="18" t="s">
        <v>2</v>
      </c>
      <c r="I12" s="18" t="s">
        <v>2</v>
      </c>
      <c r="J12" s="18" t="s">
        <v>2</v>
      </c>
      <c r="K12" s="18" t="s">
        <v>2</v>
      </c>
      <c r="L12" s="18" t="s">
        <v>2</v>
      </c>
      <c r="M12" s="17" t="s">
        <v>2</v>
      </c>
    </row>
    <row r="13" spans="1:13" ht="21" customHeight="1" x14ac:dyDescent="0.15">
      <c r="A13" s="19" t="s">
        <v>8</v>
      </c>
      <c r="B13" s="19" t="s">
        <v>2</v>
      </c>
      <c r="C13" s="19" t="s">
        <v>2</v>
      </c>
      <c r="D13" s="16"/>
      <c r="E13" s="18" t="s">
        <v>2</v>
      </c>
      <c r="F13" s="18" t="s">
        <v>2</v>
      </c>
      <c r="G13" s="18" t="s">
        <v>2</v>
      </c>
      <c r="H13" s="18" t="s">
        <v>2</v>
      </c>
      <c r="I13" s="18" t="s">
        <v>2</v>
      </c>
      <c r="J13" s="18" t="s">
        <v>2</v>
      </c>
      <c r="K13" s="18" t="s">
        <v>2</v>
      </c>
      <c r="L13" s="18" t="s">
        <v>2</v>
      </c>
      <c r="M13" s="17" t="s">
        <v>2</v>
      </c>
    </row>
    <row r="14" spans="1:13" ht="21" customHeight="1" x14ac:dyDescent="0.15">
      <c r="A14" s="13" t="s">
        <v>9</v>
      </c>
      <c r="B14" s="14" t="s">
        <v>2</v>
      </c>
      <c r="C14" s="14" t="s">
        <v>2</v>
      </c>
      <c r="D14" s="14" t="s">
        <v>2</v>
      </c>
      <c r="E14" s="14" t="s">
        <v>2</v>
      </c>
      <c r="F14" s="14" t="s">
        <v>2</v>
      </c>
      <c r="G14" s="14" t="s">
        <v>2</v>
      </c>
      <c r="H14" s="14" t="s">
        <v>2</v>
      </c>
      <c r="I14" s="14" t="s">
        <v>2</v>
      </c>
      <c r="J14" s="14" t="s">
        <v>2</v>
      </c>
      <c r="K14" s="14" t="s">
        <v>2</v>
      </c>
      <c r="L14" s="14" t="s">
        <v>2</v>
      </c>
      <c r="M14" s="15" t="s">
        <v>2</v>
      </c>
    </row>
    <row r="15" spans="1:13" ht="21" customHeight="1" x14ac:dyDescent="0.15">
      <c r="A15" s="20" t="s">
        <v>2</v>
      </c>
      <c r="B15" s="21" t="s">
        <v>2</v>
      </c>
      <c r="C15" s="22" t="s">
        <v>2</v>
      </c>
      <c r="D15" s="1" t="s">
        <v>10</v>
      </c>
      <c r="E15" s="1" t="s">
        <v>11</v>
      </c>
      <c r="F15" s="1" t="s">
        <v>12</v>
      </c>
      <c r="G15" s="1" t="s">
        <v>13</v>
      </c>
      <c r="H15" s="1" t="s">
        <v>14</v>
      </c>
      <c r="I15" s="1" t="s">
        <v>15</v>
      </c>
      <c r="J15" s="1" t="s">
        <v>16</v>
      </c>
      <c r="K15" s="1" t="s">
        <v>17</v>
      </c>
      <c r="L15" s="19" t="s">
        <v>18</v>
      </c>
      <c r="M15" s="19" t="s">
        <v>2</v>
      </c>
    </row>
    <row r="16" spans="1:13" ht="24" customHeight="1" x14ac:dyDescent="0.15">
      <c r="A16" s="13" t="s">
        <v>7</v>
      </c>
      <c r="B16" s="14" t="s">
        <v>2</v>
      </c>
      <c r="C16" s="15" t="s">
        <v>2</v>
      </c>
      <c r="D16" s="5"/>
      <c r="E16" s="5"/>
      <c r="F16" s="5"/>
      <c r="G16" s="5">
        <v>0.5</v>
      </c>
      <c r="H16" s="5">
        <v>0.9</v>
      </c>
      <c r="I16" s="5">
        <v>3.1</v>
      </c>
      <c r="J16" s="5"/>
      <c r="K16" s="5"/>
      <c r="L16" s="16"/>
      <c r="M16" s="17" t="s">
        <v>2</v>
      </c>
    </row>
    <row r="17" spans="1:13" ht="24" customHeight="1" x14ac:dyDescent="0.15">
      <c r="A17" s="13" t="s">
        <v>8</v>
      </c>
      <c r="B17" s="14" t="s">
        <v>2</v>
      </c>
      <c r="C17" s="15" t="s">
        <v>2</v>
      </c>
      <c r="D17" s="5"/>
      <c r="E17" s="5"/>
      <c r="F17" s="5"/>
      <c r="G17" s="5"/>
      <c r="H17" s="5"/>
      <c r="I17" s="5"/>
      <c r="J17" s="5"/>
      <c r="K17" s="5"/>
      <c r="L17" s="16"/>
      <c r="M17" s="17" t="s">
        <v>2</v>
      </c>
    </row>
    <row r="18" spans="1:13" ht="24" customHeight="1" x14ac:dyDescent="0.15">
      <c r="A18" s="6" t="s">
        <v>2</v>
      </c>
      <c r="B18" s="7" t="s">
        <v>2</v>
      </c>
      <c r="C18" s="8" t="s">
        <v>2</v>
      </c>
      <c r="D18" s="9" t="s">
        <v>2</v>
      </c>
      <c r="E18" s="2" t="s">
        <v>2</v>
      </c>
      <c r="F18" s="2" t="s">
        <v>2</v>
      </c>
      <c r="G18" s="2" t="s">
        <v>2</v>
      </c>
      <c r="H18" s="2" t="s">
        <v>2</v>
      </c>
      <c r="I18" s="2" t="s">
        <v>2</v>
      </c>
      <c r="J18" s="2" t="s">
        <v>2</v>
      </c>
      <c r="K18" s="2" t="s">
        <v>2</v>
      </c>
      <c r="L18" s="2" t="s">
        <v>2</v>
      </c>
      <c r="M18" s="4" t="s">
        <v>2</v>
      </c>
    </row>
    <row r="19" spans="1:13" ht="24" customHeight="1" x14ac:dyDescent="0.15">
      <c r="A19" s="23" t="s">
        <v>59</v>
      </c>
      <c r="B19" s="23" t="s">
        <v>2</v>
      </c>
      <c r="C19" s="23" t="s">
        <v>2</v>
      </c>
      <c r="D19" s="16">
        <f>SUM(B21:B26)+SUM(D21:D26)+SUM(F21:F26)+SUM(H21:H26)+SUM(J21:J26)+SUM(L21:M26)</f>
        <v>12.282267263055925</v>
      </c>
      <c r="E19" s="18" t="s">
        <v>2</v>
      </c>
      <c r="F19" s="18" t="s">
        <v>2</v>
      </c>
      <c r="G19" s="18" t="s">
        <v>2</v>
      </c>
      <c r="H19" s="18" t="s">
        <v>2</v>
      </c>
      <c r="I19" s="18" t="s">
        <v>2</v>
      </c>
      <c r="J19" s="18" t="s">
        <v>2</v>
      </c>
      <c r="K19" s="18" t="s">
        <v>2</v>
      </c>
      <c r="L19" s="18" t="s">
        <v>2</v>
      </c>
      <c r="M19" s="17" t="s">
        <v>2</v>
      </c>
    </row>
    <row r="20" spans="1:13" ht="24" customHeight="1" x14ac:dyDescent="0.15">
      <c r="A20" s="13" t="s">
        <v>19</v>
      </c>
      <c r="B20" s="14" t="s">
        <v>2</v>
      </c>
      <c r="C20" s="14" t="s">
        <v>2</v>
      </c>
      <c r="D20" s="14" t="s">
        <v>2</v>
      </c>
      <c r="E20" s="14" t="s">
        <v>2</v>
      </c>
      <c r="F20" s="14" t="s">
        <v>2</v>
      </c>
      <c r="G20" s="14" t="s">
        <v>2</v>
      </c>
      <c r="H20" s="14" t="s">
        <v>2</v>
      </c>
      <c r="I20" s="14" t="s">
        <v>2</v>
      </c>
      <c r="J20" s="14" t="s">
        <v>2</v>
      </c>
      <c r="K20" s="14" t="s">
        <v>2</v>
      </c>
      <c r="L20" s="14" t="s">
        <v>2</v>
      </c>
      <c r="M20" s="15" t="s">
        <v>2</v>
      </c>
    </row>
    <row r="21" spans="1:13" ht="24" customHeight="1" x14ac:dyDescent="0.15">
      <c r="A21" s="1" t="s">
        <v>11</v>
      </c>
      <c r="B21" s="3"/>
      <c r="C21" s="1" t="s">
        <v>12</v>
      </c>
      <c r="D21" s="3"/>
      <c r="E21" s="1" t="s">
        <v>13</v>
      </c>
      <c r="F21" s="3"/>
      <c r="G21" s="1" t="s">
        <v>14</v>
      </c>
      <c r="H21" s="3"/>
      <c r="I21" s="1" t="s">
        <v>15</v>
      </c>
      <c r="J21" s="3"/>
      <c r="K21" s="1" t="s">
        <v>16</v>
      </c>
      <c r="L21" s="16">
        <v>0.65160579870304303</v>
      </c>
      <c r="M21" s="17"/>
    </row>
    <row r="22" spans="1:13" ht="24" customHeight="1" x14ac:dyDescent="0.15">
      <c r="A22" s="1" t="s">
        <v>17</v>
      </c>
      <c r="B22" s="3">
        <v>0.65160579870304303</v>
      </c>
      <c r="C22" s="1" t="s">
        <v>20</v>
      </c>
      <c r="D22" s="3">
        <v>0.65160579870304303</v>
      </c>
      <c r="E22" s="1" t="s">
        <v>21</v>
      </c>
      <c r="F22" s="3">
        <v>0.65160579870304303</v>
      </c>
      <c r="G22" s="1" t="s">
        <v>22</v>
      </c>
      <c r="H22" s="3">
        <v>0.65160579870304303</v>
      </c>
      <c r="I22" s="1" t="s">
        <v>23</v>
      </c>
      <c r="J22" s="3">
        <v>0.64915630436341998</v>
      </c>
      <c r="K22" s="1" t="s">
        <v>24</v>
      </c>
      <c r="L22" s="16">
        <v>0.64915630436341998</v>
      </c>
      <c r="M22" s="17"/>
    </row>
    <row r="23" spans="1:13" ht="24" customHeight="1" x14ac:dyDescent="0.15">
      <c r="A23" s="1" t="s">
        <v>25</v>
      </c>
      <c r="B23" s="3">
        <v>0.64915630436341998</v>
      </c>
      <c r="C23" s="1" t="s">
        <v>26</v>
      </c>
      <c r="D23" s="3">
        <v>0.64915630436341998</v>
      </c>
      <c r="E23" s="1" t="s">
        <v>27</v>
      </c>
      <c r="F23" s="3">
        <v>0.64915630436341998</v>
      </c>
      <c r="G23" s="1" t="s">
        <v>28</v>
      </c>
      <c r="H23" s="3">
        <v>0.64658433530681603</v>
      </c>
      <c r="I23" s="1" t="s">
        <v>29</v>
      </c>
      <c r="J23" s="3">
        <v>0.64658433530681603</v>
      </c>
      <c r="K23" s="1" t="s">
        <v>30</v>
      </c>
      <c r="L23" s="16">
        <v>0.64658433530681603</v>
      </c>
      <c r="M23" s="17"/>
    </row>
    <row r="24" spans="1:13" ht="24" customHeight="1" x14ac:dyDescent="0.15">
      <c r="A24" s="1" t="s">
        <v>31</v>
      </c>
      <c r="B24" s="3">
        <v>0.64658433530681603</v>
      </c>
      <c r="C24" s="3" t="s">
        <v>53</v>
      </c>
      <c r="D24" s="3">
        <v>0.64658433530681603</v>
      </c>
      <c r="E24" s="1" t="s">
        <v>32</v>
      </c>
      <c r="F24" s="3">
        <v>0.64388376779738199</v>
      </c>
      <c r="G24" s="1" t="s">
        <v>33</v>
      </c>
      <c r="H24" s="3">
        <v>0.64388376779738199</v>
      </c>
      <c r="I24" s="1" t="s">
        <v>34</v>
      </c>
      <c r="J24" s="3">
        <v>0.63888376779738199</v>
      </c>
      <c r="K24" s="1" t="s">
        <v>35</v>
      </c>
      <c r="L24" s="16">
        <v>0.61888376779738197</v>
      </c>
      <c r="M24" s="17"/>
    </row>
    <row r="25" spans="1:13" ht="24" customHeight="1" x14ac:dyDescent="0.15">
      <c r="A25" s="1" t="s">
        <v>36</v>
      </c>
      <c r="B25" s="3"/>
      <c r="C25" s="1" t="s">
        <v>37</v>
      </c>
      <c r="D25" s="3"/>
      <c r="E25" s="1" t="s">
        <v>38</v>
      </c>
      <c r="F25" s="3"/>
      <c r="G25" s="1" t="s">
        <v>39</v>
      </c>
      <c r="H25" s="3"/>
      <c r="I25" s="1" t="s">
        <v>40</v>
      </c>
      <c r="J25" s="3"/>
      <c r="K25" s="1" t="s">
        <v>41</v>
      </c>
      <c r="L25" s="16"/>
      <c r="M25" s="17"/>
    </row>
    <row r="26" spans="1:13" ht="24" customHeight="1" x14ac:dyDescent="0.15">
      <c r="A26" s="1" t="s">
        <v>42</v>
      </c>
      <c r="B26" s="3"/>
      <c r="C26" s="1" t="s">
        <v>43</v>
      </c>
      <c r="D26" s="3"/>
      <c r="E26" s="1" t="s">
        <v>44</v>
      </c>
      <c r="F26" s="3"/>
      <c r="G26" s="1" t="s">
        <v>45</v>
      </c>
      <c r="H26" s="3"/>
      <c r="I26" s="1" t="s">
        <v>46</v>
      </c>
      <c r="J26" s="3"/>
      <c r="K26" s="1" t="s">
        <v>47</v>
      </c>
      <c r="L26" s="16"/>
      <c r="M26" s="17"/>
    </row>
    <row r="27" spans="1:13" ht="21" customHeight="1" x14ac:dyDescent="0.15">
      <c r="A27" s="10" t="s">
        <v>2</v>
      </c>
      <c r="B27" s="11" t="s">
        <v>2</v>
      </c>
      <c r="C27" s="11" t="s">
        <v>2</v>
      </c>
      <c r="D27" s="11" t="s">
        <v>2</v>
      </c>
      <c r="E27" s="11" t="s">
        <v>2</v>
      </c>
      <c r="F27" s="41" t="s">
        <v>64</v>
      </c>
      <c r="G27" s="42" t="s">
        <v>2</v>
      </c>
      <c r="H27" s="42" t="s">
        <v>2</v>
      </c>
      <c r="I27" s="42" t="s">
        <v>2</v>
      </c>
      <c r="J27" s="42" t="s">
        <v>2</v>
      </c>
      <c r="K27" s="45">
        <f>D19/D10</f>
        <v>1.3646963625617694</v>
      </c>
      <c r="L27" s="45"/>
      <c r="M27" s="45"/>
    </row>
    <row r="28" spans="1:13" ht="21" customHeight="1" x14ac:dyDescent="0.15">
      <c r="A28" s="41" t="s">
        <v>60</v>
      </c>
      <c r="B28" s="42" t="s">
        <v>2</v>
      </c>
      <c r="C28" s="42" t="s">
        <v>2</v>
      </c>
      <c r="D28" s="43">
        <v>8.1</v>
      </c>
      <c r="E28" s="44"/>
      <c r="F28" s="41" t="s">
        <v>65</v>
      </c>
      <c r="G28" s="42" t="s">
        <v>2</v>
      </c>
      <c r="H28" s="42" t="s">
        <v>2</v>
      </c>
      <c r="I28" s="42" t="s">
        <v>2</v>
      </c>
      <c r="J28" s="42" t="s">
        <v>2</v>
      </c>
      <c r="K28" s="45">
        <f>$D$19/D28</f>
        <v>1.5163292917352995</v>
      </c>
      <c r="L28" s="45"/>
      <c r="M28" s="45"/>
    </row>
    <row r="29" spans="1:13" ht="21" customHeight="1" x14ac:dyDescent="0.15">
      <c r="A29" s="41" t="s">
        <v>61</v>
      </c>
      <c r="B29" s="42" t="s">
        <v>2</v>
      </c>
      <c r="C29" s="42" t="s">
        <v>2</v>
      </c>
      <c r="D29" s="43">
        <f>D12</f>
        <v>4.5</v>
      </c>
      <c r="E29" s="44"/>
      <c r="F29" s="41" t="s">
        <v>66</v>
      </c>
      <c r="G29" s="42" t="s">
        <v>2</v>
      </c>
      <c r="H29" s="42" t="s">
        <v>2</v>
      </c>
      <c r="I29" s="42" t="s">
        <v>2</v>
      </c>
      <c r="J29" s="42" t="s">
        <v>2</v>
      </c>
      <c r="K29" s="45">
        <f>$D$19/D29</f>
        <v>2.7293927251235388</v>
      </c>
      <c r="L29" s="45"/>
      <c r="M29" s="45"/>
    </row>
    <row r="30" spans="1:13" ht="21" customHeight="1" x14ac:dyDescent="0.15">
      <c r="A30" s="41" t="s">
        <v>62</v>
      </c>
      <c r="B30" s="42" t="s">
        <v>2</v>
      </c>
      <c r="C30" s="42" t="s">
        <v>2</v>
      </c>
      <c r="D30" s="43">
        <v>8.1</v>
      </c>
      <c r="E30" s="44"/>
      <c r="F30" s="41" t="s">
        <v>67</v>
      </c>
      <c r="G30" s="42" t="s">
        <v>2</v>
      </c>
      <c r="H30" s="42" t="s">
        <v>2</v>
      </c>
      <c r="I30" s="42" t="s">
        <v>2</v>
      </c>
      <c r="J30" s="42" t="s">
        <v>2</v>
      </c>
      <c r="K30" s="45">
        <f>$D$19/D30</f>
        <v>1.5163292917352995</v>
      </c>
      <c r="L30" s="45"/>
      <c r="M30" s="45"/>
    </row>
    <row r="31" spans="1:13" ht="21" customHeight="1" x14ac:dyDescent="0.15">
      <c r="A31" s="41" t="s">
        <v>63</v>
      </c>
      <c r="B31" s="42" t="s">
        <v>2</v>
      </c>
      <c r="C31" s="42" t="s">
        <v>2</v>
      </c>
      <c r="D31" s="43">
        <f>D12</f>
        <v>4.5</v>
      </c>
      <c r="E31" s="44"/>
      <c r="F31" s="41" t="s">
        <v>68</v>
      </c>
      <c r="G31" s="42" t="s">
        <v>2</v>
      </c>
      <c r="H31" s="42" t="s">
        <v>2</v>
      </c>
      <c r="I31" s="42" t="s">
        <v>2</v>
      </c>
      <c r="J31" s="42" t="s">
        <v>2</v>
      </c>
      <c r="K31" s="45">
        <f>$D$19/D31</f>
        <v>2.7293927251235388</v>
      </c>
      <c r="L31" s="45"/>
      <c r="M31" s="45"/>
    </row>
    <row r="32" spans="1:13" ht="57" customHeight="1" x14ac:dyDescent="0.15">
      <c r="A32" s="23" t="s">
        <v>1</v>
      </c>
      <c r="B32" s="23" t="s">
        <v>2</v>
      </c>
      <c r="C32" s="37" t="s">
        <v>50</v>
      </c>
      <c r="D32" s="38"/>
      <c r="E32" s="38"/>
      <c r="F32" s="38"/>
      <c r="G32" s="38"/>
      <c r="H32" s="38"/>
      <c r="I32" s="38"/>
      <c r="J32" s="38"/>
      <c r="K32" s="38"/>
      <c r="L32" s="38"/>
      <c r="M32" s="39"/>
    </row>
    <row r="33" spans="1:13" ht="33" customHeight="1" x14ac:dyDescent="0.15">
      <c r="A33" s="46" t="s">
        <v>48</v>
      </c>
      <c r="B33" s="46"/>
      <c r="C33" s="46"/>
      <c r="D33" s="46"/>
      <c r="E33" s="46"/>
      <c r="F33" s="46"/>
      <c r="G33" s="46"/>
      <c r="H33" s="46"/>
      <c r="I33" s="46"/>
      <c r="J33" s="46"/>
      <c r="K33" s="46"/>
      <c r="L33" s="46"/>
      <c r="M33" s="46"/>
    </row>
  </sheetData>
  <protectedRanges>
    <protectedRange sqref="D19 C32 L21:M26 C24 D21:D26 J21:J26 B21:B26 F21:F26 H21:H26 D4:M13 D16:M17" name="区域1"/>
    <protectedRange sqref="D28:E31 K27:M31" name="区域1_1"/>
  </protectedRanges>
  <mergeCells count="57">
    <mergeCell ref="K27:M27"/>
    <mergeCell ref="L23:M23"/>
    <mergeCell ref="L22:M22"/>
    <mergeCell ref="A33:M33"/>
    <mergeCell ref="A31:C31"/>
    <mergeCell ref="D31:E31"/>
    <mergeCell ref="F31:J31"/>
    <mergeCell ref="K31:M31"/>
    <mergeCell ref="A32:B32"/>
    <mergeCell ref="C32:M32"/>
    <mergeCell ref="A29:C29"/>
    <mergeCell ref="D29:E29"/>
    <mergeCell ref="F29:J29"/>
    <mergeCell ref="K29:M29"/>
    <mergeCell ref="A30:C30"/>
    <mergeCell ref="D30:E30"/>
    <mergeCell ref="F30:J30"/>
    <mergeCell ref="K30:M30"/>
    <mergeCell ref="A9:C9"/>
    <mergeCell ref="D9:M9"/>
    <mergeCell ref="A10:C10"/>
    <mergeCell ref="D10:M10"/>
    <mergeCell ref="A28:C28"/>
    <mergeCell ref="D28:E28"/>
    <mergeCell ref="F28:J28"/>
    <mergeCell ref="K28:M28"/>
    <mergeCell ref="A19:C19"/>
    <mergeCell ref="D19:M19"/>
    <mergeCell ref="A20:M20"/>
    <mergeCell ref="L21:M21"/>
    <mergeCell ref="L24:M24"/>
    <mergeCell ref="L25:M25"/>
    <mergeCell ref="L26:M26"/>
    <mergeCell ref="F27:J27"/>
    <mergeCell ref="A4:C4"/>
    <mergeCell ref="D4:M4"/>
    <mergeCell ref="A5:C5"/>
    <mergeCell ref="D5:M5"/>
    <mergeCell ref="A8:C8"/>
    <mergeCell ref="D8:M8"/>
    <mergeCell ref="A6:C6"/>
    <mergeCell ref="D6:M6"/>
    <mergeCell ref="A7:C7"/>
    <mergeCell ref="D7:M7"/>
    <mergeCell ref="A17:C17"/>
    <mergeCell ref="L17:M17"/>
    <mergeCell ref="A11:C11"/>
    <mergeCell ref="D11:M11"/>
    <mergeCell ref="A12:C12"/>
    <mergeCell ref="D12:M12"/>
    <mergeCell ref="A13:C13"/>
    <mergeCell ref="D13:M13"/>
    <mergeCell ref="A14:M14"/>
    <mergeCell ref="A15:C15"/>
    <mergeCell ref="L15:M15"/>
    <mergeCell ref="A16:C16"/>
    <mergeCell ref="L16:M16"/>
  </mergeCells>
  <phoneticPr fontId="4" type="noConversion"/>
  <dataValidations count="6">
    <dataValidation type="list" allowBlank="1" showInputMessage="1" showErrorMessage="1" sqref="D5:M5" xr:uid="{00000000-0002-0000-0000-000000000000}">
      <formula1>"土地储备,政府收费公路,棚户区改造,轨道交通,其他交通基础设施,能源,农林水利,生态环保,教育,医疗卫生,冷链物流设施,市政和产业园区基础设施,扶贫,乡村振兴,其他,2"</formula1>
    </dataValidation>
    <dataValidation type="decimal" allowBlank="1" showInputMessage="1" showErrorMessage="1" sqref="D27 D28:E31" xr:uid="{00000000-0002-0000-0000-000001000000}">
      <formula1>1E-33</formula1>
      <formula2>9.99999999999999E+33</formula2>
    </dataValidation>
    <dataValidation type="decimal" allowBlank="1" showInputMessage="1" showErrorMessage="1" sqref="D10:M10" xr:uid="{00000000-0002-0000-0000-000002000000}">
      <formula1>1E-34</formula1>
      <formula2>9.99999999999999E+33</formula2>
    </dataValidation>
    <dataValidation type="decimal" allowBlank="1" showInputMessage="1" showErrorMessage="1" sqref="D19:M19" xr:uid="{00000000-0002-0000-0000-000003000000}">
      <formula1>0</formula1>
      <formula2>9.99999999999999E+25</formula2>
    </dataValidation>
    <dataValidation type="decimal" allowBlank="1" showInputMessage="1" showErrorMessage="1" sqref="H21:H26 K27:M31 F21:F26 B21:B26 J21:J26 M24:M26 D21:D26 L21:L26 M21 D16:M17" xr:uid="{00000000-0002-0000-0000-000004000000}">
      <formula1>0</formula1>
      <formula2>9.99999999999999E+34</formula2>
    </dataValidation>
    <dataValidation type="decimal" allowBlank="1" showInputMessage="1" showErrorMessage="1" sqref="D11:M13" xr:uid="{00000000-0002-0000-0000-000005000000}">
      <formula1>0</formula1>
      <formula2>9.99999999999999E+22</formula2>
    </dataValidation>
  </dataValidations>
  <pageMargins left="0.7" right="0.7" top="0.75" bottom="0.75" header="0.3" footer="0.3"/>
  <pageSetup paperSize="9" scale="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rangeList sheetStid="5" master=""/>
  <rangeList sheetStid="2" master="">
    <arrUserId title="区域1" rangeCreator="" othersAccessPermission="edit"/>
    <arrUserId title="区域1_1" rangeCreator="" othersAccessPermission="edit"/>
  </rangeList>
  <rangeList sheetStid="1" master="">
    <arrUserId title="区域2" rangeCreator="" othersAccessPermission="edit"/>
    <arrUserId title="区域1" rangeCreator="" othersAccessPermission="edit"/>
  </rangeList>
  <rangeList sheetStid="6" master=""/>
</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项目详细信息</vt:lpstr>
      <vt:lpstr>项目详细信息!Print_Area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dasy</dc:creator>
  <cp:lastModifiedBy>Administrator</cp:lastModifiedBy>
  <cp:lastPrinted>2025-11-12T13:54:50Z</cp:lastPrinted>
  <dcterms:created xsi:type="dcterms:W3CDTF">2020-07-15T02:31:14Z</dcterms:created>
  <dcterms:modified xsi:type="dcterms:W3CDTF">2025-12-16T07:16:01Z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2052-11.1.0.11372</vt:lpwstr>
  </property>
  <property fmtid="{D5CDD505-2E9C-101B-9397-08002B2CF9AE}" pid="3" name="ICV">
    <vt:lpwstr>3635E96FB63448ABB3274BA508F5527C</vt:lpwstr>
  </property>
</Properties>
</file>